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Midico-fic-2019\bureautique$\PETR\DIRECTION GENERALE\FINANCES\2025 COMPTA\BP 2025\MAQUETTES GENERALES\"/>
    </mc:Choice>
  </mc:AlternateContent>
  <xr:revisionPtr revIDLastSave="0" documentId="8_{3E5EBD65-EC5A-4ECF-A028-EE8313FD0383}" xr6:coauthVersionLast="47" xr6:coauthVersionMax="47" xr10:uidLastSave="{00000000-0000-0000-0000-000000000000}"/>
  <bookViews>
    <workbookView xWindow="-108" yWindow="-108" windowWidth="23256" windowHeight="12576" xr2:uid="{32A6D645-70E1-4C49-9358-E2E27EDA467C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8" i="1" l="1"/>
  <c r="I58" i="1"/>
  <c r="H58" i="1"/>
  <c r="F58" i="1"/>
  <c r="E58" i="1"/>
  <c r="G56" i="1"/>
  <c r="G44" i="1"/>
  <c r="G42" i="1"/>
  <c r="G40" i="1"/>
  <c r="G38" i="1"/>
  <c r="G34" i="1"/>
  <c r="G58" i="1" s="1"/>
  <c r="J25" i="1"/>
  <c r="I25" i="1"/>
  <c r="H25" i="1"/>
  <c r="F25" i="1"/>
  <c r="E25" i="1"/>
  <c r="G25" i="1" s="1"/>
  <c r="G22" i="1"/>
  <c r="G20" i="1"/>
  <c r="G15" i="1"/>
  <c r="G13" i="1"/>
  <c r="G11" i="1"/>
  <c r="G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Anne-Claire RENARD</author>
  </authors>
  <commentList>
    <comment ref="E52" authorId="0" shapeId="0" xr:uid="{F70C0B7E-35CA-49B5-BE40-D54F19C08427}">
      <text>
        <r>
          <rPr>
            <b/>
            <sz val="9"/>
            <color indexed="81"/>
            <rFont val="Tahoma"/>
            <family val="2"/>
          </rPr>
          <t>Anne-Claire RENARD:</t>
        </r>
        <r>
          <rPr>
            <sz val="9"/>
            <color indexed="81"/>
            <rFont val="Tahoma"/>
            <family val="2"/>
          </rPr>
          <t xml:space="preserve">
atttention dm</t>
        </r>
      </text>
    </comment>
    <comment ref="E54" authorId="0" shapeId="0" xr:uid="{50162582-345E-45B7-BE50-E7FE046533FC}">
      <text>
        <r>
          <rPr>
            <b/>
            <sz val="9"/>
            <color indexed="81"/>
            <rFont val="Tahoma"/>
            <family val="2"/>
          </rPr>
          <t>Anne-Claire RENARD:</t>
        </r>
        <r>
          <rPr>
            <sz val="9"/>
            <color indexed="81"/>
            <rFont val="Tahoma"/>
            <family val="2"/>
          </rPr>
          <t xml:space="preserve">
à saisir</t>
        </r>
      </text>
    </comment>
  </commentList>
</comments>
</file>

<file path=xl/sharedStrings.xml><?xml version="1.0" encoding="utf-8"?>
<sst xmlns="http://schemas.openxmlformats.org/spreadsheetml/2006/main" count="83" uniqueCount="60">
  <si>
    <t>SYNTHESE</t>
  </si>
  <si>
    <r>
      <t>BUDGET PRIMITIF</t>
    </r>
    <r>
      <rPr>
        <sz val="18"/>
        <color rgb="FFFF0000"/>
        <rFont val="Arial"/>
        <family val="2"/>
      </rPr>
      <t xml:space="preserve"> </t>
    </r>
  </si>
  <si>
    <t xml:space="preserve">document de travail </t>
  </si>
  <si>
    <t xml:space="preserve">PETR Vallée de la Dordogne Corrézienne </t>
  </si>
  <si>
    <t>SECTION INVESTISSEMENT DÉPENSES</t>
  </si>
  <si>
    <t xml:space="preserve"> </t>
  </si>
  <si>
    <t>CHAPITRES M 57</t>
  </si>
  <si>
    <t>LIBELLES DÉPENSES</t>
  </si>
  <si>
    <t>POUR MÉMOIRE BUDGET PRÉCÈDENT</t>
  </si>
  <si>
    <t>RÉALISE 2024</t>
  </si>
  <si>
    <t>RESTES A REALISER 2024</t>
  </si>
  <si>
    <t>PROPOSITION 2025</t>
  </si>
  <si>
    <t xml:space="preserve">OBSERVATIONS </t>
  </si>
  <si>
    <t>BP</t>
  </si>
  <si>
    <t>DM</t>
  </si>
  <si>
    <t>TOTAL</t>
  </si>
  <si>
    <t>CA</t>
  </si>
  <si>
    <t>OO1</t>
  </si>
  <si>
    <t>Report</t>
  </si>
  <si>
    <t>Déficit 2024</t>
  </si>
  <si>
    <t>164</t>
  </si>
  <si>
    <t>Remboursement emprunts</t>
  </si>
  <si>
    <t>20</t>
  </si>
  <si>
    <t>IMMOBILISATIONS INCORPORELLES</t>
  </si>
  <si>
    <t>Equilibre</t>
  </si>
  <si>
    <t>21</t>
  </si>
  <si>
    <t>IMMOBILISATIONS CORPORELLES</t>
  </si>
  <si>
    <t>21838</t>
  </si>
  <si>
    <t>Matériel informatique</t>
  </si>
  <si>
    <t>ordi</t>
  </si>
  <si>
    <t>21848</t>
  </si>
  <si>
    <t>Matériels de bureaux / Mobilier</t>
  </si>
  <si>
    <t>fauteuil</t>
  </si>
  <si>
    <t>21758</t>
  </si>
  <si>
    <t>Aménagements de bureaux</t>
  </si>
  <si>
    <t>23</t>
  </si>
  <si>
    <t>IMMOBILISATIONS EN COURS</t>
  </si>
  <si>
    <t>O40</t>
  </si>
  <si>
    <t>Opérations d'ordre- Amortissements</t>
  </si>
  <si>
    <t>13</t>
  </si>
  <si>
    <t>Subventions d'équipement</t>
  </si>
  <si>
    <t>TOTAL DES DÉPENSES D'INVESTISSEMENT</t>
  </si>
  <si>
    <t>SECTION INVESTISSEMENT RECETTES</t>
  </si>
  <si>
    <t>LIBELLES RECETTES</t>
  </si>
  <si>
    <t>REPORT</t>
  </si>
  <si>
    <t>1068</t>
  </si>
  <si>
    <t>Résultat affecté</t>
  </si>
  <si>
    <t>10222</t>
  </si>
  <si>
    <t>FCTVA</t>
  </si>
  <si>
    <t>subvention Etat</t>
  </si>
  <si>
    <t>sub non transf</t>
  </si>
  <si>
    <t>Subvention Région</t>
  </si>
  <si>
    <t>Subvention Département</t>
  </si>
  <si>
    <t>Subvention AUTRES</t>
  </si>
  <si>
    <t>Subvention FEADER</t>
  </si>
  <si>
    <t>Subvention DETR</t>
  </si>
  <si>
    <t>Emprunts</t>
  </si>
  <si>
    <t>021</t>
  </si>
  <si>
    <t>VIREMENT DE LA SECTION DE FONCTIONNEMENT</t>
  </si>
  <si>
    <t>TOTAL DES RECETTES D'INVESTISSEMENT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</si>
</sst>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  <numFmt numFmtId="166" formatCode="#,##0.00\ [$€-803]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sz val="18"/>
      <color rgb="FFFF0000"/>
      <name val="Arial"/>
      <family val="2"/>
    </font>
    <font>
      <b/>
      <sz val="18"/>
      <color rgb="FFFF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i/>
      <sz val="11"/>
      <color rgb="FF00B050"/>
      <name val="Arial"/>
      <family val="2"/>
    </font>
    <font>
      <b/>
      <i/>
      <sz val="11"/>
      <name val="Arial"/>
      <family val="2"/>
    </font>
    <font>
      <b/>
      <i/>
      <sz val="11"/>
      <color rgb="FF0070C0"/>
      <name val="Arial"/>
      <family val="2"/>
    </font>
    <font>
      <b/>
      <i/>
      <sz val="11"/>
      <color theme="3" tint="0.3999755851924192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4"/>
      <color rgb="FFFF0000"/>
      <name val="Arial"/>
      <family val="2"/>
    </font>
    <font>
      <b/>
      <sz val="14"/>
      <color rgb="FF00B050"/>
      <name val="Arial"/>
      <family val="2"/>
    </font>
    <font>
      <b/>
      <sz val="14"/>
      <color rgb="FF0070C0"/>
      <name val="Arial"/>
      <family val="2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164" fontId="3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164" fontId="2" fillId="0" borderId="0" xfId="0" applyNumberFormat="1" applyFont="1"/>
    <xf numFmtId="164" fontId="2" fillId="0" borderId="0" xfId="1" applyNumberFormat="1" applyFont="1"/>
    <xf numFmtId="0" fontId="3" fillId="0" borderId="0" xfId="0" applyFont="1"/>
    <xf numFmtId="164" fontId="3" fillId="0" borderId="0" xfId="0" applyNumberFormat="1" applyFont="1"/>
    <xf numFmtId="164" fontId="3" fillId="0" borderId="0" xfId="1" applyNumberFormat="1" applyFont="1"/>
    <xf numFmtId="0" fontId="3" fillId="2" borderId="0" xfId="0" applyFont="1" applyFill="1"/>
    <xf numFmtId="164" fontId="0" fillId="0" borderId="0" xfId="0" applyNumberFormat="1"/>
    <xf numFmtId="164" fontId="0" fillId="0" borderId="0" xfId="1" applyNumberFormat="1" applyFont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4" fontId="8" fillId="3" borderId="5" xfId="0" applyNumberFormat="1" applyFont="1" applyFill="1" applyBorder="1" applyAlignment="1">
      <alignment horizontal="center" wrapText="1"/>
    </xf>
    <xf numFmtId="164" fontId="9" fillId="0" borderId="6" xfId="1" applyNumberFormat="1" applyFont="1" applyBorder="1" applyAlignment="1">
      <alignment horizontal="center" vertical="center"/>
    </xf>
    <xf numFmtId="164" fontId="10" fillId="0" borderId="6" xfId="1" applyNumberFormat="1" applyFont="1" applyBorder="1" applyAlignment="1">
      <alignment horizontal="center" vertical="center" wrapText="1"/>
    </xf>
    <xf numFmtId="164" fontId="11" fillId="0" borderId="7" xfId="1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64" fontId="10" fillId="0" borderId="14" xfId="0" applyNumberFormat="1" applyFont="1" applyBorder="1" applyAlignment="1">
      <alignment horizontal="center"/>
    </xf>
    <xf numFmtId="164" fontId="10" fillId="3" borderId="14" xfId="0" applyNumberFormat="1" applyFont="1" applyFill="1" applyBorder="1" applyAlignment="1">
      <alignment horizontal="center"/>
    </xf>
    <xf numFmtId="164" fontId="9" fillId="0" borderId="15" xfId="1" applyNumberFormat="1" applyFont="1" applyBorder="1" applyAlignment="1">
      <alignment horizontal="center" vertical="center"/>
    </xf>
    <xf numFmtId="164" fontId="10" fillId="0" borderId="15" xfId="1" applyNumberFormat="1" applyFont="1" applyBorder="1" applyAlignment="1">
      <alignment horizontal="center" vertical="center" wrapText="1"/>
    </xf>
    <xf numFmtId="164" fontId="11" fillId="0" borderId="16" xfId="1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7" fillId="4" borderId="0" xfId="0" applyFont="1" applyFill="1" applyAlignment="1">
      <alignment horizontal="center" vertical="center"/>
    </xf>
    <xf numFmtId="0" fontId="13" fillId="4" borderId="0" xfId="0" applyFont="1" applyFill="1"/>
    <xf numFmtId="164" fontId="13" fillId="4" borderId="0" xfId="0" applyNumberFormat="1" applyFont="1" applyFill="1"/>
    <xf numFmtId="164" fontId="10" fillId="4" borderId="0" xfId="0" applyNumberFormat="1" applyFont="1" applyFill="1" applyAlignment="1">
      <alignment horizontal="center"/>
    </xf>
    <xf numFmtId="164" fontId="13" fillId="4" borderId="0" xfId="1" applyNumberFormat="1" applyFont="1" applyFill="1"/>
    <xf numFmtId="49" fontId="13" fillId="4" borderId="0" xfId="0" applyNumberFormat="1" applyFont="1" applyFill="1" applyAlignment="1">
      <alignment horizontal="center"/>
    </xf>
    <xf numFmtId="0" fontId="6" fillId="0" borderId="0" xfId="0" applyFont="1"/>
    <xf numFmtId="0" fontId="0" fillId="3" borderId="0" xfId="0" applyFill="1"/>
    <xf numFmtId="49" fontId="14" fillId="3" borderId="0" xfId="0" applyNumberFormat="1" applyFont="1" applyFill="1" applyAlignment="1">
      <alignment horizontal="center"/>
    </xf>
    <xf numFmtId="0" fontId="14" fillId="3" borderId="0" xfId="0" applyFont="1" applyFill="1"/>
    <xf numFmtId="164" fontId="14" fillId="3" borderId="0" xfId="0" applyNumberFormat="1" applyFont="1" applyFill="1"/>
    <xf numFmtId="164" fontId="14" fillId="3" borderId="0" xfId="1" applyNumberFormat="1" applyFont="1" applyFill="1"/>
    <xf numFmtId="0" fontId="14" fillId="5" borderId="0" xfId="0" applyFont="1" applyFill="1"/>
    <xf numFmtId="164" fontId="0" fillId="3" borderId="0" xfId="0" applyNumberFormat="1" applyFill="1"/>
    <xf numFmtId="0" fontId="0" fillId="0" borderId="0" xfId="0" applyAlignment="1">
      <alignment horizontal="center" vertical="center"/>
    </xf>
    <xf numFmtId="49" fontId="13" fillId="0" borderId="0" xfId="0" applyNumberFormat="1" applyFont="1" applyAlignment="1">
      <alignment horizontal="center"/>
    </xf>
    <xf numFmtId="0" fontId="13" fillId="0" borderId="0" xfId="0" applyFont="1"/>
    <xf numFmtId="164" fontId="13" fillId="0" borderId="0" xfId="0" applyNumberFormat="1" applyFont="1"/>
    <xf numFmtId="164" fontId="13" fillId="0" borderId="0" xfId="1" applyNumberFormat="1" applyFont="1" applyFill="1"/>
    <xf numFmtId="0" fontId="13" fillId="0" borderId="8" xfId="0" applyFont="1" applyBorder="1"/>
    <xf numFmtId="0" fontId="13" fillId="0" borderId="19" xfId="0" applyFont="1" applyBorder="1"/>
    <xf numFmtId="164" fontId="13" fillId="0" borderId="19" xfId="0" applyNumberFormat="1" applyFont="1" applyBorder="1"/>
    <xf numFmtId="164" fontId="15" fillId="0" borderId="19" xfId="0" applyNumberFormat="1" applyFont="1" applyBorder="1"/>
    <xf numFmtId="164" fontId="16" fillId="3" borderId="19" xfId="1" applyNumberFormat="1" applyFont="1" applyFill="1" applyBorder="1"/>
    <xf numFmtId="164" fontId="17" fillId="0" borderId="9" xfId="1" applyNumberFormat="1" applyFont="1" applyBorder="1"/>
    <xf numFmtId="0" fontId="0" fillId="0" borderId="0" xfId="0" applyAlignment="1">
      <alignment wrapText="1"/>
    </xf>
    <xf numFmtId="0" fontId="3" fillId="6" borderId="0" xfId="0" applyFont="1" applyFill="1"/>
    <xf numFmtId="164" fontId="7" fillId="3" borderId="5" xfId="0" applyNumberFormat="1" applyFont="1" applyFill="1" applyBorder="1" applyAlignment="1">
      <alignment horizontal="center"/>
    </xf>
    <xf numFmtId="164" fontId="10" fillId="0" borderId="6" xfId="1" applyNumberFormat="1" applyFont="1" applyBorder="1" applyAlignment="1">
      <alignment horizontal="center" vertical="center"/>
    </xf>
    <xf numFmtId="164" fontId="10" fillId="0" borderId="7" xfId="1" applyNumberFormat="1" applyFont="1" applyBorder="1" applyAlignment="1">
      <alignment horizontal="center" vertical="center"/>
    </xf>
    <xf numFmtId="164" fontId="10" fillId="0" borderId="15" xfId="1" applyNumberFormat="1" applyFont="1" applyBorder="1" applyAlignment="1">
      <alignment horizontal="center" vertical="center"/>
    </xf>
    <xf numFmtId="164" fontId="10" fillId="0" borderId="16" xfId="1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/>
    </xf>
    <xf numFmtId="164" fontId="10" fillId="3" borderId="0" xfId="0" applyNumberFormat="1" applyFont="1" applyFill="1" applyAlignment="1">
      <alignment horizontal="center"/>
    </xf>
    <xf numFmtId="164" fontId="10" fillId="0" borderId="0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13" fillId="4" borderId="0" xfId="0" applyNumberFormat="1" applyFont="1" applyFill="1" applyAlignment="1">
      <alignment horizontal="left"/>
    </xf>
    <xf numFmtId="164" fontId="13" fillId="4" borderId="0" xfId="2" applyNumberFormat="1" applyFont="1" applyFill="1" applyAlignment="1">
      <alignment horizontal="center"/>
    </xf>
    <xf numFmtId="166" fontId="18" fillId="0" borderId="0" xfId="0" applyNumberFormat="1" applyFont="1"/>
    <xf numFmtId="164" fontId="13" fillId="3" borderId="19" xfId="1" applyNumberFormat="1" applyFont="1" applyFill="1" applyBorder="1"/>
    <xf numFmtId="164" fontId="13" fillId="0" borderId="9" xfId="1" applyNumberFormat="1" applyFont="1" applyBorder="1"/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39787-E24F-4C7D-ACDB-1575C505CA29}">
  <dimension ref="A1:L59"/>
  <sheetViews>
    <sheetView tabSelected="1" workbookViewId="0">
      <selection sqref="A1:XFD1048576"/>
    </sheetView>
  </sheetViews>
  <sheetFormatPr baseColWidth="10" defaultRowHeight="14.4" x14ac:dyDescent="0.3"/>
  <cols>
    <col min="1" max="1" width="19.33203125" customWidth="1"/>
    <col min="4" max="4" width="41.109375" customWidth="1"/>
    <col min="5" max="5" width="28.44140625" customWidth="1"/>
    <col min="6" max="6" width="17.5546875" customWidth="1"/>
    <col min="7" max="7" width="21.88671875" customWidth="1"/>
    <col min="8" max="8" width="21.44140625" customWidth="1"/>
    <col min="9" max="9" width="22.44140625" customWidth="1"/>
    <col min="10" max="10" width="24.5546875" customWidth="1"/>
  </cols>
  <sheetData>
    <row r="1" spans="1:12" ht="22.8" x14ac:dyDescent="0.4">
      <c r="A1" s="1" t="s">
        <v>0</v>
      </c>
      <c r="B1" s="1"/>
      <c r="C1" s="1"/>
      <c r="D1" s="2" t="s">
        <v>1</v>
      </c>
      <c r="E1" s="2"/>
      <c r="F1" s="3">
        <v>2025</v>
      </c>
      <c r="G1" s="4"/>
      <c r="H1" s="5"/>
      <c r="I1" s="5" t="s">
        <v>2</v>
      </c>
      <c r="J1" s="1"/>
    </row>
    <row r="2" spans="1:12" ht="22.8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22.8" x14ac:dyDescent="0.4">
      <c r="A3" s="6" t="s">
        <v>3</v>
      </c>
      <c r="B3" s="6"/>
      <c r="C3" s="6"/>
      <c r="D3" s="6"/>
      <c r="E3" s="7"/>
      <c r="F3" s="7"/>
      <c r="G3" s="7"/>
      <c r="H3" s="8"/>
      <c r="I3" s="8"/>
      <c r="J3" s="8"/>
    </row>
    <row r="4" spans="1:12" ht="22.8" x14ac:dyDescent="0.4">
      <c r="A4" s="1"/>
      <c r="B4" s="1"/>
      <c r="C4" s="1"/>
      <c r="D4" s="1"/>
      <c r="E4" s="4"/>
      <c r="F4" s="4"/>
      <c r="G4" s="4"/>
      <c r="H4" s="5"/>
      <c r="I4" s="5"/>
      <c r="J4" s="5"/>
    </row>
    <row r="5" spans="1:12" ht="22.8" x14ac:dyDescent="0.4">
      <c r="A5" s="9" t="s">
        <v>4</v>
      </c>
      <c r="B5" s="9"/>
      <c r="C5" s="9"/>
      <c r="D5" s="9"/>
      <c r="E5" s="7" t="s">
        <v>5</v>
      </c>
      <c r="F5" s="7"/>
      <c r="G5" s="7"/>
      <c r="H5" s="8"/>
      <c r="I5" s="8"/>
      <c r="J5" s="8"/>
    </row>
    <row r="6" spans="1:12" ht="15" thickBot="1" x14ac:dyDescent="0.35">
      <c r="E6" s="10"/>
      <c r="F6" s="10"/>
      <c r="G6" s="10"/>
      <c r="H6" s="11"/>
      <c r="I6" s="11"/>
      <c r="J6" s="11"/>
    </row>
    <row r="7" spans="1:12" ht="15" thickBot="1" x14ac:dyDescent="0.35">
      <c r="A7" s="12" t="s">
        <v>6</v>
      </c>
      <c r="B7" s="13" t="s">
        <v>7</v>
      </c>
      <c r="C7" s="14"/>
      <c r="D7" s="15"/>
      <c r="E7" s="16" t="s">
        <v>8</v>
      </c>
      <c r="F7" s="16"/>
      <c r="G7" s="16"/>
      <c r="H7" s="17" t="s">
        <v>9</v>
      </c>
      <c r="I7" s="18" t="s">
        <v>10</v>
      </c>
      <c r="J7" s="19" t="s">
        <v>11</v>
      </c>
      <c r="K7" s="20" t="s">
        <v>12</v>
      </c>
      <c r="L7" s="21"/>
    </row>
    <row r="8" spans="1:12" ht="15" thickBot="1" x14ac:dyDescent="0.35">
      <c r="A8" s="22"/>
      <c r="B8" s="23"/>
      <c r="C8" s="24"/>
      <c r="D8" s="25"/>
      <c r="E8" s="26" t="s">
        <v>13</v>
      </c>
      <c r="F8" s="27" t="s">
        <v>14</v>
      </c>
      <c r="G8" s="26" t="s">
        <v>15</v>
      </c>
      <c r="H8" s="28"/>
      <c r="I8" s="29"/>
      <c r="J8" s="30"/>
      <c r="K8" s="31" t="s">
        <v>16</v>
      </c>
      <c r="L8" s="32" t="s">
        <v>13</v>
      </c>
    </row>
    <row r="9" spans="1:12" ht="17.399999999999999" x14ac:dyDescent="0.3">
      <c r="A9" s="33" t="s">
        <v>17</v>
      </c>
      <c r="B9" s="34" t="s">
        <v>18</v>
      </c>
      <c r="C9" s="33"/>
      <c r="D9" s="33"/>
      <c r="E9" s="35"/>
      <c r="F9" s="36"/>
      <c r="G9" s="35">
        <f>SUM(E9+F9)</f>
        <v>0</v>
      </c>
      <c r="H9" s="37"/>
      <c r="I9" s="37"/>
      <c r="J9" s="35">
        <v>74172.25</v>
      </c>
      <c r="L9" t="s">
        <v>19</v>
      </c>
    </row>
    <row r="10" spans="1:12" x14ac:dyDescent="0.3">
      <c r="H10" s="10"/>
      <c r="I10" s="10"/>
      <c r="J10" s="10"/>
    </row>
    <row r="11" spans="1:12" ht="17.399999999999999" x14ac:dyDescent="0.3">
      <c r="A11" s="38" t="s">
        <v>20</v>
      </c>
      <c r="B11" s="34" t="s">
        <v>21</v>
      </c>
      <c r="C11" s="34"/>
      <c r="D11" s="34"/>
      <c r="E11" s="35">
        <v>10000</v>
      </c>
      <c r="F11" s="35"/>
      <c r="G11" s="35">
        <f>E11+F11</f>
        <v>10000</v>
      </c>
      <c r="H11" s="37">
        <v>10000</v>
      </c>
      <c r="I11" s="37"/>
      <c r="J11" s="37">
        <v>10000</v>
      </c>
    </row>
    <row r="12" spans="1:12" x14ac:dyDescent="0.3">
      <c r="H12" s="10"/>
      <c r="I12" s="10"/>
      <c r="J12" s="10"/>
    </row>
    <row r="13" spans="1:12" ht="17.399999999999999" x14ac:dyDescent="0.3">
      <c r="A13" s="38" t="s">
        <v>22</v>
      </c>
      <c r="B13" s="34" t="s">
        <v>23</v>
      </c>
      <c r="C13" s="34"/>
      <c r="D13" s="34"/>
      <c r="E13" s="35">
        <v>112403.17</v>
      </c>
      <c r="F13" s="35"/>
      <c r="G13" s="35">
        <f>E13+F13</f>
        <v>112403.17</v>
      </c>
      <c r="H13" s="37">
        <v>552</v>
      </c>
      <c r="I13" s="37"/>
      <c r="J13" s="37">
        <v>218507.27</v>
      </c>
      <c r="K13" s="39"/>
      <c r="L13" t="s">
        <v>24</v>
      </c>
    </row>
    <row r="14" spans="1:12" x14ac:dyDescent="0.3">
      <c r="E14" s="11"/>
      <c r="F14" s="10"/>
      <c r="G14" s="10"/>
      <c r="H14" s="10"/>
      <c r="I14" s="10"/>
      <c r="J14" s="10"/>
    </row>
    <row r="15" spans="1:12" ht="17.399999999999999" x14ac:dyDescent="0.3">
      <c r="A15" s="38" t="s">
        <v>25</v>
      </c>
      <c r="B15" s="34" t="s">
        <v>26</v>
      </c>
      <c r="C15" s="34"/>
      <c r="D15" s="34"/>
      <c r="E15" s="35">
        <v>9336.5499999999993</v>
      </c>
      <c r="F15" s="35"/>
      <c r="G15" s="35">
        <f>E15+F15</f>
        <v>9336.5499999999993</v>
      </c>
      <c r="H15" s="37">
        <v>4665.04</v>
      </c>
      <c r="I15" s="37">
        <v>1032</v>
      </c>
      <c r="J15" s="37">
        <v>8032</v>
      </c>
      <c r="K15" s="40"/>
      <c r="L15" s="40"/>
    </row>
    <row r="16" spans="1:12" s="45" customFormat="1" ht="15.6" x14ac:dyDescent="0.3">
      <c r="A16" s="41" t="s">
        <v>27</v>
      </c>
      <c r="B16" s="42" t="s">
        <v>28</v>
      </c>
      <c r="C16" s="42"/>
      <c r="D16" s="42"/>
      <c r="E16" s="43">
        <v>5187</v>
      </c>
      <c r="F16" s="43"/>
      <c r="G16" s="43"/>
      <c r="H16" s="44">
        <v>2060.98</v>
      </c>
      <c r="I16" s="44">
        <v>1032</v>
      </c>
      <c r="J16" s="44">
        <v>6000</v>
      </c>
      <c r="K16" s="39"/>
      <c r="L16" s="40" t="s">
        <v>29</v>
      </c>
    </row>
    <row r="17" spans="1:12" s="45" customFormat="1" ht="15.6" x14ac:dyDescent="0.3">
      <c r="A17" s="41" t="s">
        <v>30</v>
      </c>
      <c r="B17" s="42" t="s">
        <v>31</v>
      </c>
      <c r="C17" s="42"/>
      <c r="D17" s="42"/>
      <c r="E17" s="43">
        <v>4149.55</v>
      </c>
      <c r="F17" s="43"/>
      <c r="G17" s="43"/>
      <c r="H17" s="44">
        <v>2604.06</v>
      </c>
      <c r="I17" s="44"/>
      <c r="J17" s="44">
        <v>1000</v>
      </c>
      <c r="K17" s="42"/>
      <c r="L17" s="40" t="s">
        <v>32</v>
      </c>
    </row>
    <row r="18" spans="1:12" s="45" customFormat="1" ht="15" x14ac:dyDescent="0.25">
      <c r="A18" s="41" t="s">
        <v>33</v>
      </c>
      <c r="B18" s="42" t="s">
        <v>34</v>
      </c>
      <c r="C18" s="42"/>
      <c r="D18" s="42"/>
      <c r="E18" s="43"/>
      <c r="F18" s="43"/>
      <c r="G18" s="43"/>
      <c r="H18" s="44"/>
      <c r="I18" s="44"/>
      <c r="J18" s="44"/>
      <c r="K18" s="42"/>
      <c r="L18" s="42"/>
    </row>
    <row r="19" spans="1:12" x14ac:dyDescent="0.3">
      <c r="A19" s="40"/>
      <c r="B19" s="40"/>
      <c r="C19" s="40"/>
      <c r="D19" s="40"/>
      <c r="E19" s="46"/>
      <c r="F19" s="46"/>
      <c r="G19" s="46"/>
      <c r="H19" s="46"/>
      <c r="I19" s="46"/>
      <c r="J19" s="46"/>
    </row>
    <row r="20" spans="1:12" ht="17.399999999999999" x14ac:dyDescent="0.3">
      <c r="A20" s="38" t="s">
        <v>35</v>
      </c>
      <c r="B20" s="34" t="s">
        <v>36</v>
      </c>
      <c r="C20" s="34"/>
      <c r="D20" s="34"/>
      <c r="E20" s="35">
        <v>538356.30000000005</v>
      </c>
      <c r="F20" s="35"/>
      <c r="G20" s="35">
        <f>E20+F20</f>
        <v>538356.30000000005</v>
      </c>
      <c r="H20" s="37">
        <v>469617.87</v>
      </c>
      <c r="I20" s="37">
        <v>36740.120000000003</v>
      </c>
      <c r="J20" s="37">
        <v>46740.12</v>
      </c>
      <c r="K20" s="39"/>
    </row>
    <row r="21" spans="1:12" x14ac:dyDescent="0.3">
      <c r="A21" s="47"/>
      <c r="E21" s="10"/>
      <c r="F21" s="10"/>
      <c r="G21" s="10"/>
      <c r="H21" s="10"/>
      <c r="I21" s="10"/>
      <c r="J21" s="10"/>
    </row>
    <row r="22" spans="1:12" ht="17.399999999999999" x14ac:dyDescent="0.3">
      <c r="A22" s="38" t="s">
        <v>37</v>
      </c>
      <c r="B22" s="34" t="s">
        <v>38</v>
      </c>
      <c r="C22" s="34"/>
      <c r="D22" s="34"/>
      <c r="E22" s="35">
        <v>18110.060000000001</v>
      </c>
      <c r="F22" s="35"/>
      <c r="G22" s="35">
        <f>E22+F22</f>
        <v>18110.060000000001</v>
      </c>
      <c r="H22" s="35">
        <v>18110.060000000001</v>
      </c>
      <c r="I22" s="37"/>
      <c r="J22" s="37">
        <v>15781.06</v>
      </c>
    </row>
    <row r="23" spans="1:12" ht="17.399999999999999" x14ac:dyDescent="0.3">
      <c r="A23" s="48"/>
      <c r="B23" s="49"/>
      <c r="C23" s="49"/>
      <c r="D23" s="49"/>
      <c r="E23" s="50"/>
      <c r="F23" s="50"/>
      <c r="G23" s="50"/>
      <c r="H23" s="50"/>
      <c r="I23" s="51"/>
      <c r="J23" s="51"/>
    </row>
    <row r="24" spans="1:12" ht="18" thickBot="1" x14ac:dyDescent="0.35">
      <c r="A24" s="38" t="s">
        <v>39</v>
      </c>
      <c r="B24" s="34" t="s">
        <v>40</v>
      </c>
      <c r="C24" s="34"/>
      <c r="D24" s="34"/>
      <c r="E24" s="35"/>
      <c r="F24" s="35"/>
      <c r="G24" s="35"/>
      <c r="H24" s="35"/>
      <c r="I24" s="37"/>
      <c r="J24" s="37"/>
    </row>
    <row r="25" spans="1:12" ht="18" thickBot="1" x14ac:dyDescent="0.35">
      <c r="A25" s="52" t="s">
        <v>41</v>
      </c>
      <c r="B25" s="53"/>
      <c r="C25" s="53"/>
      <c r="D25" s="53"/>
      <c r="E25" s="54">
        <f>SUM(E13+E15+E20+E22+E11)</f>
        <v>688206.08000000007</v>
      </c>
      <c r="F25" s="54">
        <f>SUM(F9:F24)</f>
        <v>0</v>
      </c>
      <c r="G25" s="55">
        <f>SUM(E25+F25)</f>
        <v>688206.08000000007</v>
      </c>
      <c r="H25" s="56">
        <f>+H22+H15+H13+H9+H20+H11</f>
        <v>502944.97</v>
      </c>
      <c r="I25" s="54">
        <f>+I15+I20</f>
        <v>37772.120000000003</v>
      </c>
      <c r="J25" s="57">
        <f>SUM(J11+J13+J15+J20+J22+J24)+J9</f>
        <v>373232.7</v>
      </c>
    </row>
    <row r="26" spans="1:12" ht="17.399999999999999" x14ac:dyDescent="0.3">
      <c r="A26" s="49"/>
      <c r="B26" s="49"/>
      <c r="C26" s="49"/>
      <c r="D26" s="49"/>
      <c r="E26" s="50"/>
      <c r="F26" s="50"/>
      <c r="G26" s="50"/>
      <c r="H26" s="10"/>
      <c r="I26" s="10"/>
      <c r="J26" s="58"/>
    </row>
    <row r="27" spans="1:12" ht="17.399999999999999" x14ac:dyDescent="0.3">
      <c r="A27" s="49"/>
      <c r="B27" s="49"/>
      <c r="C27" s="49"/>
      <c r="D27" s="49"/>
      <c r="E27" s="10"/>
      <c r="F27" s="10"/>
      <c r="G27" s="10"/>
      <c r="H27" s="10"/>
      <c r="I27" s="10"/>
      <c r="J27" s="10"/>
    </row>
    <row r="28" spans="1:12" x14ac:dyDescent="0.3">
      <c r="E28" s="10" t="s">
        <v>5</v>
      </c>
      <c r="F28" s="10"/>
      <c r="G28" s="10"/>
      <c r="H28" s="10"/>
      <c r="I28" s="10"/>
      <c r="J28" s="10"/>
    </row>
    <row r="29" spans="1:12" ht="22.8" x14ac:dyDescent="0.4">
      <c r="A29" s="59" t="s">
        <v>42</v>
      </c>
      <c r="B29" s="59"/>
      <c r="C29" s="59"/>
      <c r="D29" s="59"/>
      <c r="E29" s="7"/>
      <c r="F29" s="7"/>
      <c r="G29" s="7"/>
      <c r="H29" s="8"/>
      <c r="I29" s="8"/>
      <c r="J29" s="8"/>
    </row>
    <row r="30" spans="1:12" ht="15" thickBot="1" x14ac:dyDescent="0.35">
      <c r="E30" s="10"/>
      <c r="F30" s="10"/>
      <c r="G30" s="10"/>
      <c r="H30" s="11"/>
      <c r="I30" s="11"/>
      <c r="J30" s="11"/>
    </row>
    <row r="31" spans="1:12" ht="15" thickBot="1" x14ac:dyDescent="0.35">
      <c r="A31" s="12" t="s">
        <v>6</v>
      </c>
      <c r="B31" s="13" t="s">
        <v>43</v>
      </c>
      <c r="C31" s="14"/>
      <c r="D31" s="15"/>
      <c r="E31" s="60" t="s">
        <v>8</v>
      </c>
      <c r="F31" s="60"/>
      <c r="G31" s="60"/>
      <c r="H31" s="61" t="s">
        <v>9</v>
      </c>
      <c r="I31" s="18" t="s">
        <v>10</v>
      </c>
      <c r="J31" s="62" t="s">
        <v>11</v>
      </c>
      <c r="K31" s="20" t="s">
        <v>12</v>
      </c>
      <c r="L31" s="21"/>
    </row>
    <row r="32" spans="1:12" ht="30.75" customHeight="1" thickBot="1" x14ac:dyDescent="0.35">
      <c r="A32" s="22"/>
      <c r="B32" s="23"/>
      <c r="C32" s="24"/>
      <c r="D32" s="25"/>
      <c r="E32" s="26" t="s">
        <v>13</v>
      </c>
      <c r="F32" s="27" t="s">
        <v>14</v>
      </c>
      <c r="G32" s="26" t="s">
        <v>15</v>
      </c>
      <c r="H32" s="63"/>
      <c r="I32" s="29"/>
      <c r="J32" s="64"/>
      <c r="K32" s="65" t="s">
        <v>16</v>
      </c>
      <c r="L32" s="66" t="s">
        <v>13</v>
      </c>
    </row>
    <row r="33" spans="1:11" x14ac:dyDescent="0.3">
      <c r="A33" s="67"/>
      <c r="B33" s="67"/>
      <c r="C33" s="67"/>
      <c r="D33" s="67"/>
      <c r="E33" s="68"/>
      <c r="F33" s="69"/>
      <c r="G33" s="68"/>
      <c r="H33" s="70"/>
      <c r="I33" s="70"/>
      <c r="J33" s="70"/>
    </row>
    <row r="34" spans="1:11" ht="17.399999999999999" x14ac:dyDescent="0.3">
      <c r="A34" s="38" t="s">
        <v>17</v>
      </c>
      <c r="B34" s="34" t="s">
        <v>44</v>
      </c>
      <c r="C34" s="34"/>
      <c r="D34" s="34"/>
      <c r="E34" s="35">
        <v>172765</v>
      </c>
      <c r="F34" s="35"/>
      <c r="G34" s="35">
        <f>E34+F34</f>
        <v>172765</v>
      </c>
      <c r="H34" s="37">
        <v>172765</v>
      </c>
      <c r="I34" s="37"/>
      <c r="J34" s="37"/>
    </row>
    <row r="35" spans="1:11" x14ac:dyDescent="0.3">
      <c r="A35" s="67"/>
      <c r="B35" s="67"/>
      <c r="C35" s="67"/>
      <c r="D35" s="67"/>
      <c r="E35" s="68"/>
      <c r="F35" s="69"/>
      <c r="G35" s="68"/>
      <c r="H35" s="70"/>
      <c r="I35" s="70"/>
      <c r="J35" s="70"/>
    </row>
    <row r="36" spans="1:11" ht="17.399999999999999" x14ac:dyDescent="0.3">
      <c r="A36" s="38" t="s">
        <v>45</v>
      </c>
      <c r="B36" s="34" t="s">
        <v>46</v>
      </c>
      <c r="C36" s="34"/>
      <c r="D36" s="34"/>
      <c r="E36" s="35"/>
      <c r="F36" s="35"/>
      <c r="G36" s="35"/>
      <c r="H36" s="37"/>
      <c r="I36" s="37"/>
      <c r="J36" s="37"/>
    </row>
    <row r="37" spans="1:11" x14ac:dyDescent="0.3">
      <c r="A37" s="71"/>
      <c r="E37" s="10"/>
      <c r="F37" s="10"/>
      <c r="G37" s="10"/>
      <c r="H37" s="10"/>
      <c r="I37" s="10"/>
      <c r="J37" s="10"/>
    </row>
    <row r="38" spans="1:11" ht="17.399999999999999" x14ac:dyDescent="0.3">
      <c r="A38" s="38" t="s">
        <v>47</v>
      </c>
      <c r="B38" s="34" t="s">
        <v>48</v>
      </c>
      <c r="C38" s="34"/>
      <c r="D38" s="34"/>
      <c r="E38" s="35">
        <v>2338.86</v>
      </c>
      <c r="F38" s="35"/>
      <c r="G38" s="35">
        <f>E38+F38</f>
        <v>2338.86</v>
      </c>
      <c r="H38" s="37">
        <v>2338.86</v>
      </c>
      <c r="I38" s="37"/>
      <c r="J38" s="37">
        <v>87803.77</v>
      </c>
      <c r="K38" s="39"/>
    </row>
    <row r="39" spans="1:11" x14ac:dyDescent="0.3">
      <c r="A39" s="71"/>
      <c r="E39" s="10"/>
      <c r="F39" s="10"/>
      <c r="G39" s="10"/>
      <c r="H39" s="10"/>
      <c r="I39" s="10"/>
      <c r="J39" s="10"/>
    </row>
    <row r="40" spans="1:11" ht="17.399999999999999" x14ac:dyDescent="0.3">
      <c r="A40" s="38" t="s">
        <v>39</v>
      </c>
      <c r="B40" s="34" t="s">
        <v>49</v>
      </c>
      <c r="C40" s="34"/>
      <c r="D40" s="34"/>
      <c r="E40" s="35">
        <v>142500</v>
      </c>
      <c r="F40" s="35"/>
      <c r="G40" s="35">
        <f>E40+F40</f>
        <v>142500</v>
      </c>
      <c r="H40" s="37">
        <v>32850</v>
      </c>
      <c r="I40" s="37">
        <v>142500</v>
      </c>
      <c r="J40" s="37">
        <v>142500</v>
      </c>
      <c r="K40" s="39" t="s">
        <v>50</v>
      </c>
    </row>
    <row r="41" spans="1:11" x14ac:dyDescent="0.3">
      <c r="E41" s="10"/>
      <c r="F41" s="10"/>
    </row>
    <row r="42" spans="1:11" ht="17.399999999999999" x14ac:dyDescent="0.3">
      <c r="A42" s="38" t="s">
        <v>39</v>
      </c>
      <c r="B42" s="34" t="s">
        <v>51</v>
      </c>
      <c r="C42" s="34"/>
      <c r="D42" s="34"/>
      <c r="E42" s="35">
        <v>84414</v>
      </c>
      <c r="F42" s="35"/>
      <c r="G42" s="35">
        <f>E42+F42</f>
        <v>84414</v>
      </c>
      <c r="H42" s="35">
        <v>159414</v>
      </c>
      <c r="I42" s="37">
        <v>9414</v>
      </c>
      <c r="J42" s="35">
        <v>9414</v>
      </c>
      <c r="K42" s="39" t="s">
        <v>50</v>
      </c>
    </row>
    <row r="43" spans="1:11" x14ac:dyDescent="0.3">
      <c r="E43" s="10"/>
      <c r="F43" s="10"/>
    </row>
    <row r="44" spans="1:11" ht="17.399999999999999" x14ac:dyDescent="0.3">
      <c r="A44" s="38" t="s">
        <v>39</v>
      </c>
      <c r="B44" s="34" t="s">
        <v>52</v>
      </c>
      <c r="C44" s="34"/>
      <c r="D44" s="34"/>
      <c r="E44" s="35">
        <v>169516</v>
      </c>
      <c r="F44" s="35"/>
      <c r="G44" s="35">
        <f>E44+F44</f>
        <v>169516</v>
      </c>
      <c r="H44" s="35">
        <v>135240</v>
      </c>
      <c r="I44" s="35">
        <v>34276</v>
      </c>
      <c r="J44" s="35">
        <v>34276</v>
      </c>
      <c r="K44" s="39"/>
    </row>
    <row r="45" spans="1:11" x14ac:dyDescent="0.3">
      <c r="E45" s="10"/>
      <c r="F45" s="10"/>
    </row>
    <row r="46" spans="1:11" ht="17.399999999999999" x14ac:dyDescent="0.3">
      <c r="A46" s="38" t="s">
        <v>39</v>
      </c>
      <c r="B46" s="34" t="s">
        <v>53</v>
      </c>
      <c r="C46" s="34"/>
      <c r="D46" s="34"/>
      <c r="E46" s="35"/>
      <c r="F46" s="35"/>
      <c r="G46" s="35"/>
      <c r="H46" s="35">
        <v>1712.64</v>
      </c>
      <c r="I46" s="35"/>
      <c r="J46" s="35"/>
      <c r="K46" s="39"/>
    </row>
    <row r="47" spans="1:11" x14ac:dyDescent="0.3">
      <c r="E47" s="10"/>
      <c r="F47" s="10"/>
    </row>
    <row r="48" spans="1:11" ht="17.399999999999999" x14ac:dyDescent="0.3">
      <c r="A48" s="38" t="s">
        <v>39</v>
      </c>
      <c r="B48" s="72" t="s">
        <v>54</v>
      </c>
      <c r="C48" s="38"/>
      <c r="D48" s="38"/>
      <c r="E48" s="73"/>
      <c r="F48" s="73"/>
      <c r="G48" s="73"/>
      <c r="H48" s="73"/>
      <c r="I48" s="73"/>
      <c r="J48" s="73"/>
    </row>
    <row r="49" spans="1:10" x14ac:dyDescent="0.3">
      <c r="E49" s="10"/>
      <c r="F49" s="10"/>
    </row>
    <row r="50" spans="1:10" ht="17.399999999999999" x14ac:dyDescent="0.3">
      <c r="A50" s="38" t="s">
        <v>39</v>
      </c>
      <c r="B50" s="72" t="s">
        <v>55</v>
      </c>
      <c r="C50" s="38"/>
      <c r="D50" s="38"/>
      <c r="E50" s="73">
        <v>104646</v>
      </c>
      <c r="F50" s="73"/>
      <c r="G50" s="73"/>
      <c r="H50" s="73"/>
      <c r="I50" s="73">
        <v>69825</v>
      </c>
      <c r="J50" s="73">
        <v>69825</v>
      </c>
    </row>
    <row r="51" spans="1:10" x14ac:dyDescent="0.3">
      <c r="E51" s="10"/>
      <c r="F51" s="10"/>
    </row>
    <row r="52" spans="1:10" ht="17.399999999999999" x14ac:dyDescent="0.3">
      <c r="A52" s="38">
        <v>1641</v>
      </c>
      <c r="B52" s="72" t="s">
        <v>56</v>
      </c>
      <c r="C52" s="38"/>
      <c r="D52" s="38"/>
      <c r="E52" s="73"/>
      <c r="F52" s="73"/>
      <c r="G52" s="73"/>
      <c r="H52" s="73"/>
      <c r="I52" s="73"/>
      <c r="J52" s="73"/>
    </row>
    <row r="53" spans="1:10" x14ac:dyDescent="0.3">
      <c r="D53" s="10"/>
      <c r="E53" s="10"/>
      <c r="F53" s="10"/>
    </row>
    <row r="54" spans="1:10" ht="17.399999999999999" x14ac:dyDescent="0.3">
      <c r="A54" s="38" t="s">
        <v>57</v>
      </c>
      <c r="B54" s="34" t="s">
        <v>58</v>
      </c>
      <c r="C54" s="34"/>
      <c r="D54" s="34"/>
      <c r="E54" s="35"/>
      <c r="F54" s="35"/>
      <c r="G54" s="35"/>
      <c r="H54" s="37"/>
      <c r="I54" s="37"/>
      <c r="J54" s="37"/>
    </row>
    <row r="55" spans="1:10" x14ac:dyDescent="0.3">
      <c r="E55" s="10"/>
      <c r="F55" s="10"/>
    </row>
    <row r="56" spans="1:10" ht="17.399999999999999" x14ac:dyDescent="0.3">
      <c r="A56" s="38" t="s">
        <v>37</v>
      </c>
      <c r="B56" s="34" t="s">
        <v>38</v>
      </c>
      <c r="C56" s="34"/>
      <c r="D56" s="34"/>
      <c r="E56" s="35">
        <v>40591.22</v>
      </c>
      <c r="F56" s="35"/>
      <c r="G56" s="35">
        <f>E56+F56</f>
        <v>40591.22</v>
      </c>
      <c r="H56" s="37">
        <v>40591.22</v>
      </c>
      <c r="I56" s="37"/>
      <c r="J56" s="37">
        <v>29413.93</v>
      </c>
    </row>
    <row r="57" spans="1:10" ht="15" thickBot="1" x14ac:dyDescent="0.35">
      <c r="D57" s="10"/>
      <c r="E57" s="10"/>
      <c r="F57" s="74"/>
      <c r="I57" s="10"/>
    </row>
    <row r="58" spans="1:10" ht="18" thickBot="1" x14ac:dyDescent="0.35">
      <c r="A58" s="52" t="s">
        <v>59</v>
      </c>
      <c r="B58" s="53"/>
      <c r="C58" s="53"/>
      <c r="D58" s="53"/>
      <c r="E58" s="54">
        <f>SUM(E34:E57)</f>
        <v>716771.08</v>
      </c>
      <c r="F58" s="54">
        <f>SUM(F34:F57)</f>
        <v>0</v>
      </c>
      <c r="G58" s="54">
        <f>SUM(G34:G57)</f>
        <v>612125.07999999996</v>
      </c>
      <c r="H58" s="75">
        <f>SUM(H34:H56)</f>
        <v>544911.72</v>
      </c>
      <c r="I58" s="54">
        <f>SUM(I36:I56)</f>
        <v>256015</v>
      </c>
      <c r="J58" s="76">
        <f>SUM(J34:J57)</f>
        <v>373232.7</v>
      </c>
    </row>
    <row r="59" spans="1:10" x14ac:dyDescent="0.3">
      <c r="G59" s="10"/>
      <c r="J59" s="10"/>
    </row>
  </sheetData>
  <mergeCells count="15">
    <mergeCell ref="J7:J8"/>
    <mergeCell ref="K7:L7"/>
    <mergeCell ref="A31:A32"/>
    <mergeCell ref="B31:D32"/>
    <mergeCell ref="E31:G31"/>
    <mergeCell ref="H31:H32"/>
    <mergeCell ref="I31:I32"/>
    <mergeCell ref="J31:J32"/>
    <mergeCell ref="K31:L31"/>
    <mergeCell ref="D1:E1"/>
    <mergeCell ref="A7:A8"/>
    <mergeCell ref="B7:D8"/>
    <mergeCell ref="E7:G7"/>
    <mergeCell ref="H7:H8"/>
    <mergeCell ref="I7:I8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 Belpeuch</dc:creator>
  <cp:lastModifiedBy>Audrey Belpeuch</cp:lastModifiedBy>
  <dcterms:created xsi:type="dcterms:W3CDTF">2025-02-17T16:24:55Z</dcterms:created>
  <dcterms:modified xsi:type="dcterms:W3CDTF">2025-02-17T16:25:12Z</dcterms:modified>
</cp:coreProperties>
</file>