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  <sheet name="2023" sheetId="2" state="visible" r:id="rId3"/>
  </sheets>
  <definedNames>
    <definedName function="false" hidden="false" name="COM" vbProcedure="false">{#nom ?}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18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DEPENSES</t>
        </r>
      </text>
    </comment>
    <comment ref="E19" authorId="0">
      <text>
        <r>
          <rPr>
            <b val="true"/>
            <sz val="10"/>
            <color rgb="FF000000"/>
            <rFont val="Tahoma"/>
            <family val="2"/>
            <charset val="1"/>
          </rPr>
          <t xml:space="preserve">RECETTES</t>
        </r>
      </text>
    </comment>
  </commentList>
</comments>
</file>

<file path=xl/sharedStrings.xml><?xml version="1.0" encoding="utf-8"?>
<sst xmlns="http://schemas.openxmlformats.org/spreadsheetml/2006/main" count="110" uniqueCount="61">
  <si>
    <t xml:space="preserve">PETR Vallée de la Dordogne Corrézienne BC 36029</t>
  </si>
  <si>
    <t xml:space="preserve">DELIBERATION DU</t>
  </si>
  <si>
    <t xml:space="preserve">CONCERNANT L'AFFECTATION DU RESULTAT DE L'EXPLOITATION DE L'EXERCICE 2024</t>
  </si>
  <si>
    <t xml:space="preserve">PETR VDC</t>
  </si>
  <si>
    <t xml:space="preserve">Le      le comité syndical réuni sous la présidence de</t>
  </si>
  <si>
    <t xml:space="preserve">Après avoir entendu le compte administratif de l'exercice 2024</t>
  </si>
  <si>
    <t xml:space="preserve">Considérant</t>
  </si>
  <si>
    <t xml:space="preserve">Statuant sur l'affectation du résultat de fonctionnement 2024</t>
  </si>
  <si>
    <t xml:space="preserve">Constatant que le compte administratif présente les résultats suivants :</t>
  </si>
  <si>
    <t xml:space="preserve">RESULTAT</t>
  </si>
  <si>
    <t xml:space="preserve">VIREMENT A</t>
  </si>
  <si>
    <t xml:space="preserve">RESULTAT DE</t>
  </si>
  <si>
    <t xml:space="preserve">RESTES A</t>
  </si>
  <si>
    <t xml:space="preserve">SOLDE DES</t>
  </si>
  <si>
    <t xml:space="preserve">CHIFFRES A</t>
  </si>
  <si>
    <t xml:space="preserve">CA 2023</t>
  </si>
  <si>
    <t xml:space="preserve">LA SECTION D'</t>
  </si>
  <si>
    <t xml:space="preserve">L'EXERCICE 2024</t>
  </si>
  <si>
    <t xml:space="preserve">REALISER 2024</t>
  </si>
  <si>
    <t xml:space="preserve">PRENDRE EN</t>
  </si>
  <si>
    <t xml:space="preserve">INVESTISSEMENT</t>
  </si>
  <si>
    <t xml:space="preserve">- Dépenses</t>
  </si>
  <si>
    <t xml:space="preserve">REALISER</t>
  </si>
  <si>
    <t xml:space="preserve">COMPTE POUR</t>
  </si>
  <si>
    <t xml:space="preserve">CA 2024</t>
  </si>
  <si>
    <t xml:space="preserve">- Recettes</t>
  </si>
  <si>
    <t xml:space="preserve">L'AFFECTATION</t>
  </si>
  <si>
    <t xml:space="preserve">DE RESULTAT</t>
  </si>
  <si>
    <t xml:space="preserve">INVEST</t>
  </si>
  <si>
    <t xml:space="preserve">FONCT</t>
  </si>
  <si>
    <t xml:space="preserve">Considérant que seul le résultat de la section de fonctionnement doit faire l'objet de la délibération</t>
  </si>
  <si>
    <t xml:space="preserve">d'affectation du résultat (le résultat d'investissement reste toujours en investissement) et doit en</t>
  </si>
  <si>
    <t xml:space="preserve">priorité couvrir le besoin de financement (déficit) de la section d'investissement,</t>
  </si>
  <si>
    <t xml:space="preserve">Décide d'affecter le résultat comme suit :</t>
  </si>
  <si>
    <t xml:space="preserve">EXCEDENT GLOBAL CUMULE AU 31/12/2024</t>
  </si>
  <si>
    <t xml:space="preserve">Affectation obligatoire :</t>
  </si>
  <si>
    <t xml:space="preserve">A la couverture d'autofinancement et/ou exécuter le virement prévu au BP (c/1068)</t>
  </si>
  <si>
    <t xml:space="preserve">Solde disponible affecté comme suit :</t>
  </si>
  <si>
    <t xml:space="preserve">Affectation complémentaire en réserves (c/ 1068)</t>
  </si>
  <si>
    <t xml:space="preserve">Affectation à l'excédent reporté de fonctionnement (ligne 002)</t>
  </si>
  <si>
    <t xml:space="preserve">Total affecté au c/ 1068 :</t>
  </si>
  <si>
    <t xml:space="preserve">EXCEDENT/DEFICIT GLOBAL CUMULE AU 31/12/2024</t>
  </si>
  <si>
    <t xml:space="preserve">Excedent/Déficit à reporter (ligne 002)</t>
  </si>
  <si>
    <t xml:space="preserve">Fait à</t>
  </si>
  <si>
    <t xml:space="preserve">Délibéré par le comté syndical</t>
  </si>
  <si>
    <t xml:space="preserve">Le</t>
  </si>
  <si>
    <t xml:space="preserve">Nombre de membres en exercice : 30</t>
  </si>
  <si>
    <t xml:space="preserve">Présents :</t>
  </si>
  <si>
    <t xml:space="preserve">Cachet  et signature</t>
  </si>
  <si>
    <t xml:space="preserve">Suffrages exprimés :</t>
  </si>
  <si>
    <t xml:space="preserve">Abs :         Pour :         Contre :</t>
  </si>
  <si>
    <t xml:space="preserve">Date de la convocation :</t>
  </si>
  <si>
    <t xml:space="preserve">Certifié exécutoire compte tenu de la transmission en Préfecture le</t>
  </si>
  <si>
    <t xml:space="preserve">CONCERNANT L'AFFECTATION DU RESULTAT DE L'EXPLOITATION DE L'EXERCICE 2023</t>
  </si>
  <si>
    <t xml:space="preserve">Après avoir entendu le compte administratif de l'exercice 2023</t>
  </si>
  <si>
    <t xml:space="preserve">Statuant sur l'affectation du résultat de fonctionnement 2023</t>
  </si>
  <si>
    <t xml:space="preserve">CA 2022</t>
  </si>
  <si>
    <t xml:space="preserve">L'EXERCICE 2023</t>
  </si>
  <si>
    <t xml:space="preserve">REALISER 2023</t>
  </si>
  <si>
    <t xml:space="preserve">EXCEDENT GLOBAL CUMULE AU 31/12/2023</t>
  </si>
  <si>
    <t xml:space="preserve">EXCEDENT/DEFICIT GLOBAL CUMULE AU 31/12/2023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</si>
</sst>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@"/>
    <numFmt numFmtId="167" formatCode="_-* #,##0.00&quot; €&quot;_-;\-* #,##0.00&quot; €&quot;_-;_-* \-??&quot; €&quot;_-;_-@_-"/>
    <numFmt numFmtId="168" formatCode="#,##0.00&quot; €&quot;"/>
    <numFmt numFmtId="169" formatCode="_-* #,##0.00_ \€_-;\-* #,##0.00_ \€_-;_-* \-??_ \€_-;_-@_-"/>
  </numFmts>
  <fonts count="14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8"/>
      <name val="Calibri"/>
      <family val="2"/>
      <charset val="1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6"/>
      <name val="Calibri"/>
      <family val="2"/>
      <charset val="1"/>
    </font>
    <font>
      <b val="true"/>
      <sz val="8"/>
      <color rgb="FF000000"/>
      <name val="Tahoma"/>
      <family val="2"/>
      <charset val="1"/>
    </font>
    <font>
      <b val="true"/>
      <sz val="10"/>
      <color rgb="FF000000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9900"/>
        <bgColor rgb="FFFFCC00"/>
      </patternFill>
    </fill>
    <fill>
      <patternFill patternType="solid">
        <fgColor rgb="FFFFCC99"/>
        <bgColor rgb="FFC0C0C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3" borderId="6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5" borderId="6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4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6" borderId="6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G2" activeCellId="0" sqref="G2"/>
    </sheetView>
  </sheetViews>
  <sheetFormatPr defaultColWidth="10.4375" defaultRowHeight="15" zeroHeight="false" outlineLevelRow="0" outlineLevelCol="0"/>
  <cols>
    <col collapsed="false" customWidth="true" hidden="false" outlineLevel="0" max="2" min="2" style="0" width="12.83"/>
    <col collapsed="false" customWidth="true" hidden="false" outlineLevel="0" max="3" min="3" style="0" width="10.61"/>
    <col collapsed="false" customWidth="true" hidden="false" outlineLevel="0" max="4" min="4" style="0" width="12.33"/>
    <col collapsed="false" customWidth="true" hidden="false" outlineLevel="0" max="5" min="5" style="0" width="12.83"/>
    <col collapsed="false" customWidth="true" hidden="false" outlineLevel="0" max="6" min="6" style="0" width="13.17"/>
    <col collapsed="false" customWidth="true" hidden="false" outlineLevel="0" max="7" min="7" style="0" width="14.44"/>
  </cols>
  <sheetData>
    <row r="1" customFormat="false" ht="17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I1" s="2"/>
    </row>
    <row r="2" customFormat="false" ht="15" hidden="false" customHeight="true" outlineLevel="0" collapsed="false">
      <c r="A2" s="3"/>
      <c r="B2" s="3"/>
      <c r="C2" s="3"/>
      <c r="D2" s="3"/>
      <c r="E2" s="3"/>
      <c r="F2" s="3"/>
      <c r="G2" s="2" t="n">
        <v>45688</v>
      </c>
    </row>
    <row r="3" customFormat="false" ht="15" hidden="false" customHeight="tru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5" hidden="false" customHeight="true" outlineLevel="0" collapsed="false">
      <c r="A4" s="4" t="s">
        <v>2</v>
      </c>
      <c r="B4" s="4"/>
      <c r="C4" s="4"/>
      <c r="D4" s="4"/>
      <c r="E4" s="4"/>
      <c r="F4" s="4"/>
      <c r="G4" s="4"/>
    </row>
    <row r="5" customFormat="false" ht="15" hidden="false" customHeight="false" outlineLevel="0" collapsed="false">
      <c r="D5" s="5" t="s">
        <v>3</v>
      </c>
      <c r="E5" s="5"/>
      <c r="F5" s="5"/>
    </row>
    <row r="6" customFormat="false" ht="15" hidden="false" customHeight="true" outlineLevel="0" collapsed="false">
      <c r="A6" s="6" t="s">
        <v>4</v>
      </c>
    </row>
    <row r="7" customFormat="false" ht="15" hidden="false" customHeight="true" outlineLevel="0" collapsed="false">
      <c r="A7" s="6" t="s">
        <v>5</v>
      </c>
    </row>
    <row r="8" customFormat="false" ht="15" hidden="false" customHeight="true" outlineLevel="0" collapsed="false">
      <c r="A8" s="6" t="s">
        <v>6</v>
      </c>
    </row>
    <row r="9" customFormat="false" ht="15" hidden="false" customHeight="true" outlineLevel="0" collapsed="false">
      <c r="A9" s="6" t="s">
        <v>7</v>
      </c>
    </row>
    <row r="10" customFormat="false" ht="15" hidden="false" customHeight="true" outlineLevel="0" collapsed="false">
      <c r="A10" s="0" t="s">
        <v>8</v>
      </c>
    </row>
    <row r="12" customFormat="false" ht="15" hidden="false" customHeight="true" outlineLevel="0" collapsed="false">
      <c r="B12" s="7" t="s">
        <v>9</v>
      </c>
      <c r="C12" s="8" t="s">
        <v>10</v>
      </c>
      <c r="D12" s="7" t="s">
        <v>11</v>
      </c>
      <c r="E12" s="8" t="s">
        <v>12</v>
      </c>
      <c r="F12" s="7" t="s">
        <v>13</v>
      </c>
      <c r="G12" s="9" t="s">
        <v>14</v>
      </c>
    </row>
    <row r="13" customFormat="false" ht="15" hidden="false" customHeight="true" outlineLevel="0" collapsed="false">
      <c r="B13" s="10" t="s">
        <v>15</v>
      </c>
      <c r="C13" s="11" t="s">
        <v>16</v>
      </c>
      <c r="D13" s="10" t="s">
        <v>17</v>
      </c>
      <c r="E13" s="11" t="s">
        <v>18</v>
      </c>
      <c r="F13" s="10" t="s">
        <v>12</v>
      </c>
      <c r="G13" s="12" t="s">
        <v>19</v>
      </c>
    </row>
    <row r="14" customFormat="false" ht="14.45" hidden="false" customHeight="true" outlineLevel="0" collapsed="false">
      <c r="B14" s="13"/>
      <c r="C14" s="11" t="s">
        <v>20</v>
      </c>
      <c r="D14" s="13"/>
      <c r="E14" s="14" t="s">
        <v>21</v>
      </c>
      <c r="F14" s="10" t="s">
        <v>22</v>
      </c>
      <c r="G14" s="12" t="s">
        <v>23</v>
      </c>
    </row>
    <row r="15" customFormat="false" ht="15" hidden="false" customHeight="true" outlineLevel="0" collapsed="false">
      <c r="B15" s="10"/>
      <c r="C15" s="10" t="s">
        <v>24</v>
      </c>
      <c r="D15" s="10"/>
      <c r="E15" s="14" t="s">
        <v>25</v>
      </c>
      <c r="F15" s="10"/>
      <c r="G15" s="12" t="s">
        <v>26</v>
      </c>
    </row>
    <row r="16" customFormat="false" ht="30.7" hidden="false" customHeight="true" outlineLevel="0" collapsed="false">
      <c r="B16" s="10"/>
      <c r="C16" s="13"/>
      <c r="D16" s="10"/>
      <c r="E16" s="11"/>
      <c r="F16" s="10"/>
      <c r="G16" s="12" t="s">
        <v>27</v>
      </c>
    </row>
    <row r="17" customFormat="false" ht="15" hidden="false" customHeight="true" outlineLevel="0" collapsed="false">
      <c r="B17" s="15"/>
      <c r="C17" s="16"/>
      <c r="D17" s="15"/>
      <c r="E17" s="16"/>
      <c r="F17" s="15"/>
      <c r="G17" s="17"/>
    </row>
    <row r="18" customFormat="false" ht="15" hidden="false" customHeight="true" outlineLevel="0" collapsed="false">
      <c r="A18" s="18" t="s">
        <v>28</v>
      </c>
      <c r="B18" s="19" t="n">
        <v>172765</v>
      </c>
      <c r="C18" s="20"/>
      <c r="D18" s="19" t="n">
        <v>-246937.25</v>
      </c>
      <c r="E18" s="21" t="n">
        <v>37772.12</v>
      </c>
      <c r="F18" s="22" t="n">
        <f aca="false">E19-E18</f>
        <v>218242.88</v>
      </c>
      <c r="G18" s="22" t="n">
        <f aca="false">B18+D18+F18</f>
        <v>144070.63</v>
      </c>
    </row>
    <row r="19" customFormat="false" ht="15" hidden="false" customHeight="true" outlineLevel="0" collapsed="false">
      <c r="A19" s="18"/>
      <c r="B19" s="19"/>
      <c r="C19" s="23"/>
      <c r="D19" s="19"/>
      <c r="E19" s="24" t="n">
        <v>256015</v>
      </c>
      <c r="F19" s="22"/>
      <c r="G19" s="22"/>
    </row>
    <row r="20" customFormat="false" ht="15" hidden="false" customHeight="true" outlineLevel="0" collapsed="false">
      <c r="A20" s="18" t="s">
        <v>29</v>
      </c>
      <c r="B20" s="19" t="n">
        <v>210903.29</v>
      </c>
      <c r="C20" s="19" t="n">
        <v>0</v>
      </c>
      <c r="D20" s="19" t="n">
        <v>-36563.56</v>
      </c>
      <c r="E20" s="25"/>
      <c r="F20" s="20"/>
      <c r="G20" s="22" t="n">
        <f aca="false">B20-C20+D20</f>
        <v>174339.73</v>
      </c>
    </row>
    <row r="21" customFormat="false" ht="15" hidden="false" customHeight="true" outlineLevel="0" collapsed="false">
      <c r="A21" s="18"/>
      <c r="B21" s="19"/>
      <c r="C21" s="19"/>
      <c r="D21" s="19"/>
      <c r="E21" s="26"/>
      <c r="F21" s="23"/>
      <c r="G21" s="22" t="n">
        <f aca="false">B21-C21+D21</f>
        <v>0</v>
      </c>
    </row>
    <row r="23" customFormat="false" ht="15" hidden="false" customHeight="true" outlineLevel="0" collapsed="false">
      <c r="A23" s="27" t="s">
        <v>30</v>
      </c>
    </row>
    <row r="24" customFormat="false" ht="15" hidden="false" customHeight="true" outlineLevel="0" collapsed="false">
      <c r="A24" s="27" t="s">
        <v>31</v>
      </c>
    </row>
    <row r="25" customFormat="false" ht="15" hidden="false" customHeight="true" outlineLevel="0" collapsed="false">
      <c r="A25" s="27" t="s">
        <v>32</v>
      </c>
    </row>
    <row r="27" customFormat="false" ht="15" hidden="false" customHeight="true" outlineLevel="0" collapsed="false">
      <c r="A27" s="0" t="s">
        <v>33</v>
      </c>
    </row>
    <row r="29" customFormat="false" ht="15" hidden="false" customHeight="true" outlineLevel="0" collapsed="false">
      <c r="A29" s="28" t="s">
        <v>34</v>
      </c>
      <c r="B29" s="29"/>
      <c r="C29" s="29"/>
      <c r="D29" s="29"/>
      <c r="E29" s="30"/>
      <c r="F29" s="30"/>
      <c r="G29" s="31" t="n">
        <f aca="false">IF(G20&gt;0,G20,"")</f>
        <v>174339.73</v>
      </c>
    </row>
    <row r="30" customFormat="false" ht="15" hidden="false" customHeight="true" outlineLevel="0" collapsed="false">
      <c r="A30" s="32" t="s">
        <v>35</v>
      </c>
      <c r="B30" s="33"/>
      <c r="C30" s="33"/>
      <c r="D30" s="33"/>
      <c r="E30" s="33"/>
      <c r="F30" s="34"/>
      <c r="G30" s="35"/>
    </row>
    <row r="31" customFormat="false" ht="15" hidden="false" customHeight="true" outlineLevel="0" collapsed="false">
      <c r="A31" s="36" t="s">
        <v>36</v>
      </c>
      <c r="B31" s="37"/>
      <c r="C31" s="37"/>
      <c r="D31" s="37"/>
      <c r="E31" s="37"/>
      <c r="F31" s="38"/>
      <c r="G31" s="39" t="n">
        <f aca="false">IF(G20&lt;0,0,IF(G18&gt;0,0,IF(G20&gt;-G18,-G18,G20)))</f>
        <v>0</v>
      </c>
    </row>
    <row r="32" customFormat="false" ht="15" hidden="false" customHeight="true" outlineLevel="0" collapsed="false">
      <c r="A32" s="40"/>
      <c r="B32" s="37"/>
      <c r="C32" s="37"/>
      <c r="D32" s="37"/>
      <c r="E32" s="37"/>
      <c r="F32" s="38"/>
      <c r="G32" s="39"/>
    </row>
    <row r="33" customFormat="false" ht="15" hidden="false" customHeight="true" outlineLevel="0" collapsed="false">
      <c r="A33" s="41" t="s">
        <v>37</v>
      </c>
      <c r="B33" s="37"/>
      <c r="C33" s="37"/>
      <c r="D33" s="37"/>
      <c r="E33" s="37"/>
      <c r="F33" s="38"/>
      <c r="G33" s="39"/>
    </row>
    <row r="34" customFormat="false" ht="15" hidden="false" customHeight="true" outlineLevel="0" collapsed="false">
      <c r="A34" s="42" t="s">
        <v>38</v>
      </c>
      <c r="B34" s="37"/>
      <c r="C34" s="37"/>
      <c r="D34" s="37"/>
      <c r="E34" s="37"/>
      <c r="F34" s="38"/>
      <c r="G34" s="43"/>
    </row>
    <row r="35" customFormat="false" ht="15" hidden="false" customHeight="true" outlineLevel="0" collapsed="false">
      <c r="A35" s="40" t="s">
        <v>39</v>
      </c>
      <c r="B35" s="37"/>
      <c r="C35" s="37"/>
      <c r="D35" s="37"/>
      <c r="E35" s="37"/>
      <c r="F35" s="38"/>
      <c r="G35" s="43" t="n">
        <f aca="false">IF(G20&gt;0,G29-G31-G34,0)</f>
        <v>174339.73</v>
      </c>
    </row>
    <row r="36" customFormat="false" ht="15" hidden="false" customHeight="true" outlineLevel="0" collapsed="false">
      <c r="A36" s="40"/>
      <c r="B36" s="37"/>
      <c r="C36" s="37"/>
      <c r="D36" s="37"/>
      <c r="E36" s="37"/>
      <c r="F36" s="38"/>
      <c r="G36" s="39"/>
    </row>
    <row r="37" customFormat="false" ht="15" hidden="false" customHeight="true" outlineLevel="0" collapsed="false">
      <c r="A37" s="40" t="s">
        <v>40</v>
      </c>
      <c r="B37" s="37"/>
      <c r="C37" s="37"/>
      <c r="D37" s="37"/>
      <c r="E37" s="37"/>
      <c r="F37" s="38"/>
      <c r="G37" s="39" t="n">
        <f aca="false">G31+G34</f>
        <v>0</v>
      </c>
    </row>
    <row r="38" customFormat="false" ht="15" hidden="false" customHeight="true" outlineLevel="0" collapsed="false">
      <c r="A38" s="40"/>
      <c r="B38" s="37"/>
      <c r="C38" s="37"/>
      <c r="D38" s="37"/>
      <c r="E38" s="37"/>
      <c r="F38" s="38"/>
      <c r="G38" s="39"/>
    </row>
    <row r="39" customFormat="false" ht="15" hidden="false" customHeight="true" outlineLevel="0" collapsed="false">
      <c r="A39" s="32" t="s">
        <v>41</v>
      </c>
      <c r="B39" s="33"/>
      <c r="C39" s="33"/>
      <c r="D39" s="33"/>
      <c r="E39" s="33"/>
      <c r="F39" s="33"/>
      <c r="G39" s="35"/>
    </row>
    <row r="40" customFormat="false" ht="15" hidden="false" customHeight="true" outlineLevel="0" collapsed="false">
      <c r="A40" s="44" t="s">
        <v>42</v>
      </c>
      <c r="B40" s="45"/>
      <c r="C40" s="45"/>
      <c r="D40" s="45"/>
      <c r="E40" s="45"/>
      <c r="F40" s="45"/>
      <c r="G40" s="46" t="n">
        <f aca="false">G35</f>
        <v>174339.73</v>
      </c>
    </row>
    <row r="42" customFormat="false" ht="15" hidden="false" customHeight="true" outlineLevel="0" collapsed="false">
      <c r="A42" s="6" t="s">
        <v>43</v>
      </c>
      <c r="E42" s="6" t="s">
        <v>44</v>
      </c>
    </row>
    <row r="43" customFormat="false" ht="15" hidden="false" customHeight="true" outlineLevel="0" collapsed="false">
      <c r="A43" s="6" t="s">
        <v>45</v>
      </c>
      <c r="E43" s="6" t="s">
        <v>45</v>
      </c>
    </row>
    <row r="44" customFormat="false" ht="15" hidden="false" customHeight="true" outlineLevel="0" collapsed="false">
      <c r="B44" s="47"/>
      <c r="C44" s="34"/>
      <c r="E44" s="6" t="s">
        <v>46</v>
      </c>
    </row>
    <row r="45" customFormat="false" ht="15" hidden="false" customHeight="true" outlineLevel="0" collapsed="false">
      <c r="B45" s="40"/>
      <c r="C45" s="38"/>
      <c r="E45" s="6" t="s">
        <v>47</v>
      </c>
    </row>
    <row r="46" customFormat="false" ht="15" hidden="false" customHeight="true" outlineLevel="0" collapsed="false">
      <c r="B46" s="44"/>
      <c r="C46" s="48" t="s">
        <v>48</v>
      </c>
      <c r="E46" s="6" t="s">
        <v>49</v>
      </c>
    </row>
    <row r="47" customFormat="false" ht="15" hidden="false" customHeight="true" outlineLevel="0" collapsed="false">
      <c r="E47" s="6" t="s">
        <v>50</v>
      </c>
    </row>
    <row r="48" customFormat="false" ht="15" hidden="false" customHeight="true" outlineLevel="0" collapsed="false">
      <c r="E48" s="6" t="s">
        <v>51</v>
      </c>
    </row>
    <row r="49" customFormat="false" ht="15" hidden="false" customHeight="true" outlineLevel="0" collapsed="false">
      <c r="A49" s="6" t="s">
        <v>52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G1"/>
    <mergeCell ref="A3:G3"/>
    <mergeCell ref="A4:G4"/>
    <mergeCell ref="A18:A19"/>
    <mergeCell ref="B18:B19"/>
    <mergeCell ref="D18:D19"/>
    <mergeCell ref="F18:F19"/>
    <mergeCell ref="G18:G19"/>
    <mergeCell ref="A20:A21"/>
    <mergeCell ref="B20:B21"/>
    <mergeCell ref="C20:C21"/>
    <mergeCell ref="D20:D21"/>
    <mergeCell ref="G20:G21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0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9" activeCellId="0" sqref="A49"/>
    </sheetView>
  </sheetViews>
  <sheetFormatPr defaultColWidth="10.4375" defaultRowHeight="15" zeroHeight="false" outlineLevelRow="0" outlineLevelCol="0"/>
  <cols>
    <col collapsed="false" customWidth="true" hidden="false" outlineLevel="0" max="2" min="2" style="0" width="12.83"/>
    <col collapsed="false" customWidth="true" hidden="false" outlineLevel="0" max="3" min="3" style="0" width="10.61"/>
    <col collapsed="false" customWidth="true" hidden="false" outlineLevel="0" max="4" min="4" style="0" width="12.33"/>
    <col collapsed="false" customWidth="true" hidden="false" outlineLevel="0" max="5" min="5" style="0" width="12.83"/>
    <col collapsed="false" customWidth="true" hidden="false" outlineLevel="0" max="6" min="6" style="0" width="10.89"/>
    <col collapsed="false" customWidth="true" hidden="false" outlineLevel="0" max="7" min="7" style="0" width="14.44"/>
  </cols>
  <sheetData>
    <row r="1" customFormat="false" ht="17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I1" s="2"/>
    </row>
    <row r="2" customFormat="false" ht="15" hidden="false" customHeight="true" outlineLevel="0" collapsed="false">
      <c r="A2" s="3"/>
      <c r="B2" s="3"/>
      <c r="C2" s="3"/>
      <c r="D2" s="3"/>
      <c r="E2" s="3"/>
      <c r="F2" s="3"/>
      <c r="G2" s="2" t="n">
        <v>45316</v>
      </c>
    </row>
    <row r="3" customFormat="false" ht="15" hidden="false" customHeight="tru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5" hidden="false" customHeight="true" outlineLevel="0" collapsed="false">
      <c r="A4" s="4" t="s">
        <v>53</v>
      </c>
      <c r="B4" s="4"/>
      <c r="C4" s="4"/>
      <c r="D4" s="4"/>
      <c r="E4" s="4"/>
      <c r="F4" s="4"/>
      <c r="G4" s="4"/>
    </row>
    <row r="5" customFormat="false" ht="15" hidden="false" customHeight="false" outlineLevel="0" collapsed="false">
      <c r="D5" s="5" t="s">
        <v>3</v>
      </c>
      <c r="E5" s="5"/>
      <c r="F5" s="5"/>
    </row>
    <row r="6" customFormat="false" ht="15" hidden="false" customHeight="true" outlineLevel="0" collapsed="false">
      <c r="A6" s="6" t="s">
        <v>4</v>
      </c>
    </row>
    <row r="7" customFormat="false" ht="15" hidden="false" customHeight="true" outlineLevel="0" collapsed="false">
      <c r="A7" s="6" t="s">
        <v>54</v>
      </c>
    </row>
    <row r="8" customFormat="false" ht="15" hidden="false" customHeight="true" outlineLevel="0" collapsed="false">
      <c r="A8" s="6" t="s">
        <v>6</v>
      </c>
    </row>
    <row r="9" customFormat="false" ht="15" hidden="false" customHeight="true" outlineLevel="0" collapsed="false">
      <c r="A9" s="6" t="s">
        <v>55</v>
      </c>
    </row>
    <row r="10" customFormat="false" ht="15" hidden="false" customHeight="true" outlineLevel="0" collapsed="false">
      <c r="A10" s="0" t="s">
        <v>8</v>
      </c>
    </row>
    <row r="12" customFormat="false" ht="15" hidden="false" customHeight="true" outlineLevel="0" collapsed="false">
      <c r="B12" s="7" t="s">
        <v>9</v>
      </c>
      <c r="C12" s="8" t="s">
        <v>10</v>
      </c>
      <c r="D12" s="7" t="s">
        <v>11</v>
      </c>
      <c r="E12" s="8" t="s">
        <v>12</v>
      </c>
      <c r="F12" s="7" t="s">
        <v>13</v>
      </c>
      <c r="G12" s="9" t="s">
        <v>14</v>
      </c>
    </row>
    <row r="13" customFormat="false" ht="15" hidden="false" customHeight="true" outlineLevel="0" collapsed="false">
      <c r="B13" s="10" t="s">
        <v>56</v>
      </c>
      <c r="C13" s="11" t="s">
        <v>16</v>
      </c>
      <c r="D13" s="10" t="s">
        <v>57</v>
      </c>
      <c r="E13" s="11" t="s">
        <v>58</v>
      </c>
      <c r="F13" s="10" t="s">
        <v>12</v>
      </c>
      <c r="G13" s="12" t="s">
        <v>19</v>
      </c>
    </row>
    <row r="14" customFormat="false" ht="14.45" hidden="false" customHeight="true" outlineLevel="0" collapsed="false">
      <c r="B14" s="13"/>
      <c r="C14" s="11" t="s">
        <v>20</v>
      </c>
      <c r="D14" s="13"/>
      <c r="E14" s="14" t="s">
        <v>21</v>
      </c>
      <c r="F14" s="10" t="s">
        <v>22</v>
      </c>
      <c r="G14" s="12" t="s">
        <v>23</v>
      </c>
    </row>
    <row r="15" customFormat="false" ht="15" hidden="false" customHeight="true" outlineLevel="0" collapsed="false">
      <c r="B15" s="10"/>
      <c r="C15" s="10" t="s">
        <v>15</v>
      </c>
      <c r="D15" s="10"/>
      <c r="E15" s="14" t="s">
        <v>25</v>
      </c>
      <c r="F15" s="10"/>
      <c r="G15" s="12" t="s">
        <v>26</v>
      </c>
    </row>
    <row r="16" customFormat="false" ht="30.7" hidden="false" customHeight="true" outlineLevel="0" collapsed="false">
      <c r="B16" s="10"/>
      <c r="C16" s="13"/>
      <c r="D16" s="10"/>
      <c r="E16" s="11"/>
      <c r="F16" s="10"/>
      <c r="G16" s="12" t="s">
        <v>27</v>
      </c>
    </row>
    <row r="17" customFormat="false" ht="15" hidden="false" customHeight="true" outlineLevel="0" collapsed="false">
      <c r="B17" s="15"/>
      <c r="C17" s="16"/>
      <c r="D17" s="15"/>
      <c r="E17" s="16"/>
      <c r="F17" s="15"/>
      <c r="G17" s="17"/>
    </row>
    <row r="18" customFormat="false" ht="15" hidden="false" customHeight="true" outlineLevel="0" collapsed="false">
      <c r="A18" s="18" t="s">
        <v>28</v>
      </c>
      <c r="B18" s="19" t="n">
        <v>278964.75</v>
      </c>
      <c r="C18" s="20"/>
      <c r="D18" s="19" t="n">
        <v>-106199.75</v>
      </c>
      <c r="E18" s="21" t="n">
        <v>488356.3</v>
      </c>
      <c r="F18" s="22" t="n">
        <f aca="false">E19-E18</f>
        <v>-20901.3</v>
      </c>
      <c r="G18" s="22" t="n">
        <f aca="false">B18+D18+F18</f>
        <v>151863.7</v>
      </c>
    </row>
    <row r="19" customFormat="false" ht="15" hidden="false" customHeight="true" outlineLevel="0" collapsed="false">
      <c r="A19" s="18"/>
      <c r="B19" s="19"/>
      <c r="C19" s="23"/>
      <c r="D19" s="19"/>
      <c r="E19" s="24" t="n">
        <v>467455</v>
      </c>
      <c r="F19" s="22"/>
      <c r="G19" s="22"/>
    </row>
    <row r="20" customFormat="false" ht="15" hidden="false" customHeight="true" outlineLevel="0" collapsed="false">
      <c r="A20" s="18" t="s">
        <v>29</v>
      </c>
      <c r="B20" s="19" t="n">
        <v>180312.24</v>
      </c>
      <c r="C20" s="19" t="n">
        <v>0</v>
      </c>
      <c r="D20" s="19" t="n">
        <v>30591.05</v>
      </c>
      <c r="E20" s="25"/>
      <c r="F20" s="20"/>
      <c r="G20" s="22" t="n">
        <f aca="false">B20-C20+D20</f>
        <v>210903.29</v>
      </c>
    </row>
    <row r="21" customFormat="false" ht="15" hidden="false" customHeight="true" outlineLevel="0" collapsed="false">
      <c r="A21" s="18"/>
      <c r="B21" s="19"/>
      <c r="C21" s="19"/>
      <c r="D21" s="19"/>
      <c r="E21" s="26"/>
      <c r="F21" s="23"/>
      <c r="G21" s="22" t="n">
        <f aca="false">B21-C21+D21</f>
        <v>0</v>
      </c>
    </row>
    <row r="23" customFormat="false" ht="15" hidden="false" customHeight="true" outlineLevel="0" collapsed="false">
      <c r="A23" s="27" t="s">
        <v>30</v>
      </c>
    </row>
    <row r="24" customFormat="false" ht="15" hidden="false" customHeight="true" outlineLevel="0" collapsed="false">
      <c r="A24" s="27" t="s">
        <v>31</v>
      </c>
    </row>
    <row r="25" customFormat="false" ht="15" hidden="false" customHeight="true" outlineLevel="0" collapsed="false">
      <c r="A25" s="27" t="s">
        <v>32</v>
      </c>
    </row>
    <row r="27" customFormat="false" ht="15" hidden="false" customHeight="true" outlineLevel="0" collapsed="false">
      <c r="A27" s="0" t="s">
        <v>33</v>
      </c>
    </row>
    <row r="29" customFormat="false" ht="15" hidden="false" customHeight="true" outlineLevel="0" collapsed="false">
      <c r="A29" s="28" t="s">
        <v>59</v>
      </c>
      <c r="B29" s="29"/>
      <c r="C29" s="29"/>
      <c r="D29" s="29"/>
      <c r="E29" s="30"/>
      <c r="F29" s="30"/>
      <c r="G29" s="31" t="n">
        <f aca="false">IF(G20&gt;0,G20,"")</f>
        <v>210903.29</v>
      </c>
    </row>
    <row r="30" customFormat="false" ht="15" hidden="false" customHeight="true" outlineLevel="0" collapsed="false">
      <c r="A30" s="32" t="s">
        <v>35</v>
      </c>
      <c r="B30" s="33"/>
      <c r="C30" s="33"/>
      <c r="D30" s="33"/>
      <c r="E30" s="33"/>
      <c r="F30" s="34"/>
      <c r="G30" s="35"/>
    </row>
    <row r="31" customFormat="false" ht="15" hidden="false" customHeight="true" outlineLevel="0" collapsed="false">
      <c r="A31" s="36" t="s">
        <v>36</v>
      </c>
      <c r="B31" s="37"/>
      <c r="C31" s="37"/>
      <c r="D31" s="37"/>
      <c r="E31" s="37"/>
      <c r="F31" s="38"/>
      <c r="G31" s="39" t="n">
        <f aca="false">IF(G20&lt;0,0,IF(G18&gt;0,0,IF(G20&gt;-G18,-G18,G20)))</f>
        <v>0</v>
      </c>
    </row>
    <row r="32" customFormat="false" ht="15" hidden="false" customHeight="true" outlineLevel="0" collapsed="false">
      <c r="A32" s="40"/>
      <c r="B32" s="37"/>
      <c r="C32" s="37"/>
      <c r="D32" s="37"/>
      <c r="E32" s="37"/>
      <c r="F32" s="38"/>
      <c r="G32" s="39"/>
    </row>
    <row r="33" customFormat="false" ht="15" hidden="false" customHeight="true" outlineLevel="0" collapsed="false">
      <c r="A33" s="41" t="s">
        <v>37</v>
      </c>
      <c r="B33" s="37"/>
      <c r="C33" s="37"/>
      <c r="D33" s="37"/>
      <c r="E33" s="37"/>
      <c r="F33" s="38"/>
      <c r="G33" s="39"/>
    </row>
    <row r="34" customFormat="false" ht="15" hidden="false" customHeight="true" outlineLevel="0" collapsed="false">
      <c r="A34" s="42" t="s">
        <v>38</v>
      </c>
      <c r="B34" s="37"/>
      <c r="C34" s="37"/>
      <c r="D34" s="37"/>
      <c r="E34" s="37"/>
      <c r="F34" s="38"/>
      <c r="G34" s="43"/>
    </row>
    <row r="35" customFormat="false" ht="15" hidden="false" customHeight="true" outlineLevel="0" collapsed="false">
      <c r="A35" s="40" t="s">
        <v>39</v>
      </c>
      <c r="B35" s="37"/>
      <c r="C35" s="37"/>
      <c r="D35" s="37"/>
      <c r="E35" s="37"/>
      <c r="F35" s="38"/>
      <c r="G35" s="43" t="n">
        <f aca="false">IF(G20&gt;0,G29-G31-G34,0)</f>
        <v>210903.29</v>
      </c>
    </row>
    <row r="36" customFormat="false" ht="15" hidden="false" customHeight="true" outlineLevel="0" collapsed="false">
      <c r="A36" s="40"/>
      <c r="B36" s="37"/>
      <c r="C36" s="37"/>
      <c r="D36" s="37"/>
      <c r="E36" s="37"/>
      <c r="F36" s="38"/>
      <c r="G36" s="39"/>
    </row>
    <row r="37" customFormat="false" ht="15" hidden="false" customHeight="true" outlineLevel="0" collapsed="false">
      <c r="A37" s="40" t="s">
        <v>40</v>
      </c>
      <c r="B37" s="37"/>
      <c r="C37" s="37"/>
      <c r="D37" s="37"/>
      <c r="E37" s="37"/>
      <c r="F37" s="38"/>
      <c r="G37" s="39" t="n">
        <f aca="false">G31+G34</f>
        <v>0</v>
      </c>
    </row>
    <row r="38" customFormat="false" ht="15" hidden="false" customHeight="true" outlineLevel="0" collapsed="false">
      <c r="A38" s="40"/>
      <c r="B38" s="37"/>
      <c r="C38" s="37"/>
      <c r="D38" s="37"/>
      <c r="E38" s="37"/>
      <c r="F38" s="38"/>
      <c r="G38" s="39"/>
    </row>
    <row r="39" customFormat="false" ht="15" hidden="false" customHeight="true" outlineLevel="0" collapsed="false">
      <c r="A39" s="32" t="s">
        <v>60</v>
      </c>
      <c r="B39" s="33"/>
      <c r="C39" s="33"/>
      <c r="D39" s="33"/>
      <c r="E39" s="33"/>
      <c r="F39" s="33"/>
      <c r="G39" s="35"/>
    </row>
    <row r="40" customFormat="false" ht="15" hidden="false" customHeight="true" outlineLevel="0" collapsed="false">
      <c r="A40" s="44" t="s">
        <v>42</v>
      </c>
      <c r="B40" s="45"/>
      <c r="C40" s="45"/>
      <c r="D40" s="45"/>
      <c r="E40" s="45"/>
      <c r="F40" s="45"/>
      <c r="G40" s="46" t="n">
        <f aca="false">G35</f>
        <v>210903.29</v>
      </c>
    </row>
    <row r="42" customFormat="false" ht="15" hidden="false" customHeight="true" outlineLevel="0" collapsed="false">
      <c r="A42" s="6" t="s">
        <v>43</v>
      </c>
      <c r="E42" s="6" t="s">
        <v>44</v>
      </c>
    </row>
    <row r="43" customFormat="false" ht="15" hidden="false" customHeight="true" outlineLevel="0" collapsed="false">
      <c r="A43" s="6" t="s">
        <v>45</v>
      </c>
      <c r="E43" s="6" t="s">
        <v>45</v>
      </c>
    </row>
    <row r="44" customFormat="false" ht="15" hidden="false" customHeight="true" outlineLevel="0" collapsed="false">
      <c r="B44" s="47"/>
      <c r="C44" s="34"/>
      <c r="E44" s="6" t="s">
        <v>46</v>
      </c>
    </row>
    <row r="45" customFormat="false" ht="15" hidden="false" customHeight="true" outlineLevel="0" collapsed="false">
      <c r="B45" s="40"/>
      <c r="C45" s="38"/>
      <c r="E45" s="6" t="s">
        <v>47</v>
      </c>
    </row>
    <row r="46" customFormat="false" ht="15" hidden="false" customHeight="true" outlineLevel="0" collapsed="false">
      <c r="B46" s="44"/>
      <c r="C46" s="48" t="s">
        <v>48</v>
      </c>
      <c r="E46" s="6" t="s">
        <v>49</v>
      </c>
    </row>
    <row r="47" customFormat="false" ht="15" hidden="false" customHeight="true" outlineLevel="0" collapsed="false">
      <c r="E47" s="6" t="s">
        <v>50</v>
      </c>
    </row>
    <row r="48" customFormat="false" ht="15" hidden="false" customHeight="true" outlineLevel="0" collapsed="false">
      <c r="E48" s="6" t="s">
        <v>51</v>
      </c>
    </row>
    <row r="49" customFormat="false" ht="15" hidden="false" customHeight="true" outlineLevel="0" collapsed="false">
      <c r="A49" s="6" t="s">
        <v>52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G1"/>
    <mergeCell ref="A3:G3"/>
    <mergeCell ref="A4:G4"/>
    <mergeCell ref="A18:A19"/>
    <mergeCell ref="B18:B19"/>
    <mergeCell ref="D18:D19"/>
    <mergeCell ref="F18:F19"/>
    <mergeCell ref="G18:G19"/>
    <mergeCell ref="A20:A21"/>
    <mergeCell ref="B20:B21"/>
    <mergeCell ref="C20:C21"/>
    <mergeCell ref="D20:D21"/>
    <mergeCell ref="G20:G21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0" man="true" max="16383" min="0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LibreOffice/7.2.7.2.M7$Windows_X86_64 LibreOffice_project/eae1a20eee24d7fbeb19ff1fe91a658206f3f25b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2015-01-06T10:26:07Z</dcterms:created>
  <dc:creator>Syndicat BBM</dc:creator>
  <dc:description/>
  <dc:language>fr-FR</dc:language>
  <cp:lastModifiedBy/>
  <cp:lastPrinted>2025-02-04T15:46:51Z</cp:lastPrinted>
  <dcterms:modified xsi:type="dcterms:W3CDTF">2025-02-04T15:46:57Z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